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10" yWindow="240" windowWidth="18735" windowHeight="109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65" i="1" l="1"/>
  <c r="E65" i="1"/>
  <c r="G65" i="1" s="1"/>
  <c r="F64" i="1"/>
  <c r="G64" i="1" s="1"/>
  <c r="E64" i="1"/>
  <c r="F63" i="1"/>
  <c r="E63" i="1"/>
  <c r="G63" i="1" s="1"/>
  <c r="F62" i="1"/>
  <c r="E62" i="1"/>
  <c r="G62" i="1" s="1"/>
  <c r="G61" i="1"/>
  <c r="F61" i="1"/>
  <c r="E61" i="1"/>
  <c r="F60" i="1"/>
  <c r="E60" i="1"/>
  <c r="G60" i="1" s="1"/>
  <c r="F59" i="1"/>
  <c r="E59" i="1"/>
  <c r="G59" i="1" s="1"/>
  <c r="F58" i="1"/>
  <c r="E58" i="1"/>
  <c r="G58" i="1" s="1"/>
  <c r="F57" i="1"/>
  <c r="E57" i="1"/>
  <c r="G57" i="1" s="1"/>
  <c r="F56" i="1"/>
  <c r="G56" i="1" s="1"/>
  <c r="E56" i="1"/>
  <c r="F55" i="1"/>
  <c r="E55" i="1"/>
  <c r="G55" i="1" s="1"/>
  <c r="F54" i="1"/>
  <c r="E54" i="1"/>
  <c r="G54" i="1" s="1"/>
  <c r="G53" i="1"/>
  <c r="F53" i="1"/>
  <c r="E53" i="1"/>
  <c r="F52" i="1"/>
  <c r="E52" i="1"/>
  <c r="G52" i="1" s="1"/>
  <c r="F51" i="1"/>
  <c r="E51" i="1"/>
  <c r="G51" i="1" s="1"/>
  <c r="F50" i="1"/>
  <c r="E50" i="1"/>
  <c r="G50" i="1" s="1"/>
  <c r="F49" i="1"/>
  <c r="E49" i="1"/>
  <c r="G49" i="1" s="1"/>
  <c r="F48" i="1"/>
  <c r="G48" i="1" s="1"/>
  <c r="E48" i="1"/>
  <c r="F47" i="1"/>
  <c r="E47" i="1"/>
  <c r="G47" i="1" s="1"/>
  <c r="F46" i="1"/>
  <c r="E46" i="1"/>
  <c r="G46" i="1" s="1"/>
  <c r="G45" i="1"/>
  <c r="F45" i="1"/>
  <c r="E45" i="1"/>
  <c r="F44" i="1"/>
  <c r="E44" i="1"/>
  <c r="G44" i="1" s="1"/>
  <c r="F43" i="1"/>
  <c r="E43" i="1"/>
  <c r="G43" i="1" s="1"/>
  <c r="F42" i="1"/>
  <c r="E42" i="1"/>
  <c r="G42" i="1" s="1"/>
  <c r="F41" i="1"/>
  <c r="E41" i="1"/>
  <c r="G41" i="1" s="1"/>
  <c r="F40" i="1"/>
  <c r="G40" i="1" s="1"/>
  <c r="E40" i="1"/>
  <c r="F39" i="1"/>
  <c r="E39" i="1"/>
  <c r="G39" i="1" s="1"/>
  <c r="F38" i="1"/>
  <c r="E38" i="1"/>
  <c r="G38" i="1" s="1"/>
  <c r="G37" i="1"/>
  <c r="F37" i="1"/>
  <c r="E37" i="1"/>
  <c r="F36" i="1"/>
  <c r="E36" i="1"/>
  <c r="G36" i="1" s="1"/>
  <c r="F35" i="1"/>
  <c r="E35" i="1"/>
  <c r="G35" i="1" s="1"/>
  <c r="F34" i="1"/>
  <c r="E34" i="1"/>
  <c r="G34" i="1" s="1"/>
  <c r="F33" i="1"/>
  <c r="E33" i="1"/>
  <c r="G33" i="1" s="1"/>
  <c r="F32" i="1"/>
  <c r="G32" i="1" s="1"/>
  <c r="E32" i="1"/>
  <c r="F31" i="1"/>
  <c r="E31" i="1"/>
  <c r="G31" i="1" s="1"/>
  <c r="F30" i="1"/>
  <c r="E30" i="1"/>
  <c r="G30" i="1" s="1"/>
  <c r="G29" i="1"/>
  <c r="F29" i="1"/>
  <c r="E29" i="1"/>
  <c r="F28" i="1"/>
  <c r="E28" i="1"/>
  <c r="G28" i="1" s="1"/>
  <c r="F27" i="1"/>
  <c r="E27" i="1"/>
  <c r="G27" i="1" s="1"/>
  <c r="F26" i="1"/>
  <c r="E26" i="1"/>
  <c r="G26" i="1" s="1"/>
  <c r="F25" i="1"/>
  <c r="E25" i="1"/>
  <c r="G25" i="1" s="1"/>
  <c r="F24" i="1"/>
  <c r="G24" i="1" s="1"/>
  <c r="E24" i="1"/>
  <c r="F23" i="1"/>
  <c r="E23" i="1"/>
  <c r="G23" i="1" s="1"/>
  <c r="F22" i="1"/>
  <c r="E22" i="1"/>
  <c r="G22" i="1" s="1"/>
  <c r="G21" i="1"/>
  <c r="F21" i="1"/>
  <c r="E21" i="1"/>
  <c r="C13" i="1"/>
  <c r="C14" i="1"/>
  <c r="B20" i="1" l="1"/>
  <c r="C20" i="1" s="1"/>
  <c r="F20" i="1" l="1"/>
  <c r="E20" i="1"/>
  <c r="B21" i="1"/>
  <c r="B22" i="1" l="1"/>
  <c r="C21" i="1"/>
  <c r="B23" i="1" l="1"/>
  <c r="C22" i="1"/>
  <c r="C8" i="1"/>
  <c r="C4" i="1"/>
  <c r="B24" i="1" l="1"/>
  <c r="C23" i="1"/>
  <c r="G20" i="1"/>
  <c r="B25" i="1" l="1"/>
  <c r="C24" i="1"/>
  <c r="B26" i="1" l="1"/>
  <c r="C25" i="1"/>
  <c r="B27" i="1" l="1"/>
  <c r="C26" i="1"/>
  <c r="B28" i="1" l="1"/>
  <c r="C27" i="1"/>
  <c r="B29" i="1" l="1"/>
  <c r="C28" i="1"/>
  <c r="B30" i="1" l="1"/>
  <c r="C29" i="1"/>
  <c r="B31" i="1" l="1"/>
  <c r="C30" i="1"/>
  <c r="B32" i="1" l="1"/>
  <c r="C31" i="1"/>
  <c r="B33" i="1" l="1"/>
  <c r="C32" i="1"/>
  <c r="B34" i="1" l="1"/>
  <c r="C33" i="1"/>
  <c r="B35" i="1" l="1"/>
  <c r="C34" i="1"/>
  <c r="B36" i="1" l="1"/>
  <c r="C35" i="1"/>
  <c r="B37" i="1" l="1"/>
  <c r="C36" i="1"/>
  <c r="B38" i="1" l="1"/>
  <c r="C37" i="1"/>
  <c r="B39" i="1" l="1"/>
  <c r="C38" i="1"/>
  <c r="B40" i="1" l="1"/>
  <c r="C39" i="1"/>
  <c r="B41" i="1" l="1"/>
  <c r="C40" i="1"/>
  <c r="B42" i="1" l="1"/>
  <c r="C41" i="1"/>
  <c r="B43" i="1" l="1"/>
  <c r="C42" i="1"/>
  <c r="B44" i="1" l="1"/>
  <c r="C43" i="1"/>
  <c r="B45" i="1" l="1"/>
  <c r="C44" i="1"/>
  <c r="B46" i="1" l="1"/>
  <c r="C45" i="1"/>
  <c r="B47" i="1" l="1"/>
  <c r="C46" i="1"/>
  <c r="B48" i="1" l="1"/>
  <c r="C47" i="1"/>
  <c r="B49" i="1" l="1"/>
  <c r="C48" i="1"/>
  <c r="B50" i="1" l="1"/>
  <c r="C49" i="1"/>
  <c r="B51" i="1" l="1"/>
  <c r="C50" i="1"/>
  <c r="B52" i="1" l="1"/>
  <c r="C51" i="1"/>
  <c r="B53" i="1" l="1"/>
  <c r="C52" i="1"/>
  <c r="B54" i="1" l="1"/>
  <c r="C53" i="1"/>
  <c r="B55" i="1" l="1"/>
  <c r="C54" i="1"/>
  <c r="B56" i="1" l="1"/>
  <c r="C55" i="1"/>
  <c r="B57" i="1" l="1"/>
  <c r="C56" i="1"/>
  <c r="B58" i="1" l="1"/>
  <c r="C57" i="1"/>
  <c r="B59" i="1" l="1"/>
  <c r="C58" i="1"/>
  <c r="B60" i="1" l="1"/>
  <c r="C59" i="1"/>
  <c r="B61" i="1" l="1"/>
  <c r="C60" i="1"/>
  <c r="B62" i="1" l="1"/>
  <c r="C61" i="1"/>
  <c r="B63" i="1" l="1"/>
  <c r="C62" i="1"/>
  <c r="B64" i="1" l="1"/>
  <c r="C63" i="1"/>
  <c r="B65" i="1" l="1"/>
  <c r="C65" i="1" s="1"/>
  <c r="C64" i="1"/>
</calcChain>
</file>

<file path=xl/sharedStrings.xml><?xml version="1.0" encoding="utf-8"?>
<sst xmlns="http://schemas.openxmlformats.org/spreadsheetml/2006/main" count="21" uniqueCount="21">
  <si>
    <t>ξ1</t>
  </si>
  <si>
    <t>ξ2</t>
  </si>
  <si>
    <t>α</t>
  </si>
  <si>
    <t>β</t>
  </si>
  <si>
    <t>total damping</t>
  </si>
  <si>
    <t>frequency</t>
  </si>
  <si>
    <t>Plank Rayleigh damping</t>
  </si>
  <si>
    <t>Mode 1</t>
  </si>
  <si>
    <t>Mode 2</t>
  </si>
  <si>
    <t xml:space="preserve"> </t>
  </si>
  <si>
    <r>
      <t>frequency Hz</t>
    </r>
    <r>
      <rPr>
        <vertAlign val="subscript"/>
        <sz val="11"/>
        <color theme="1"/>
        <rFont val="Calibri"/>
        <family val="2"/>
        <scheme val="minor"/>
      </rPr>
      <t>1</t>
    </r>
  </si>
  <si>
    <r>
      <t>frequency Hz</t>
    </r>
    <r>
      <rPr>
        <vertAlign val="subscript"/>
        <sz val="11"/>
        <color theme="1"/>
        <rFont val="Calibri"/>
        <family val="2"/>
        <scheme val="minor"/>
      </rPr>
      <t>2</t>
    </r>
  </si>
  <si>
    <r>
      <t>frequency ω</t>
    </r>
    <r>
      <rPr>
        <vertAlign val="subscript"/>
        <sz val="11"/>
        <color theme="1"/>
        <rFont val="Calibri"/>
        <family val="2"/>
        <scheme val="minor"/>
      </rPr>
      <t>1</t>
    </r>
  </si>
  <si>
    <r>
      <t>frequency ω</t>
    </r>
    <r>
      <rPr>
        <vertAlign val="subscript"/>
        <sz val="11"/>
        <color theme="1"/>
        <rFont val="Calibri"/>
        <family val="2"/>
        <scheme val="minor"/>
      </rPr>
      <t>2</t>
    </r>
  </si>
  <si>
    <r>
      <t xml:space="preserve">modal damping at </t>
    </r>
    <r>
      <rPr>
        <sz val="11"/>
        <color theme="1"/>
        <rFont val="Calibri"/>
        <family val="2"/>
      </rPr>
      <t>ω</t>
    </r>
    <r>
      <rPr>
        <vertAlign val="subscript"/>
        <sz val="11"/>
        <color theme="1"/>
        <rFont val="Calibri"/>
        <family val="2"/>
      </rPr>
      <t>1</t>
    </r>
  </si>
  <si>
    <r>
      <t xml:space="preserve">modal damping at </t>
    </r>
    <r>
      <rPr>
        <sz val="11"/>
        <color theme="1"/>
        <rFont val="Calibri"/>
        <family val="2"/>
      </rPr>
      <t>ω</t>
    </r>
    <r>
      <rPr>
        <vertAlign val="subscript"/>
        <sz val="11"/>
        <color theme="1"/>
        <rFont val="Calibri"/>
        <family val="2"/>
      </rPr>
      <t>2</t>
    </r>
  </si>
  <si>
    <t>Hz</t>
  </si>
  <si>
    <t>rad/s</t>
  </si>
  <si>
    <t xml:space="preserve"> frequency</t>
  </si>
  <si>
    <t>α damping</t>
  </si>
  <si>
    <t>β damping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</si>
</sst>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2" fontId="0" fillId="2" borderId="0" xfId="0" applyNumberFormat="1" applyFill="1"/>
    <xf numFmtId="164" fontId="0" fillId="2" borderId="0" xfId="0" applyNumberFormat="1" applyFill="1"/>
    <xf numFmtId="165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alfa damping</c:v>
          </c:tx>
          <c:marker>
            <c:symbol val="none"/>
          </c:marker>
          <c:xVal>
            <c:numRef>
              <c:f>Sheet1!$B$19:$B$65</c:f>
              <c:numCache>
                <c:formatCode>General</c:formatCode>
                <c:ptCount val="47"/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</c:numCache>
            </c:numRef>
          </c:xVal>
          <c:yVal>
            <c:numRef>
              <c:f>Sheet1!$C$19:$C$65</c:f>
              <c:numCache>
                <c:formatCode>General</c:formatCode>
                <c:ptCount val="47"/>
                <c:pt idx="1">
                  <c:v>62.831853071795862</c:v>
                </c:pt>
                <c:pt idx="2">
                  <c:v>125.66370614359172</c:v>
                </c:pt>
                <c:pt idx="3">
                  <c:v>188.49555921538757</c:v>
                </c:pt>
                <c:pt idx="4">
                  <c:v>251.32741228718345</c:v>
                </c:pt>
                <c:pt idx="5">
                  <c:v>314.15926535897933</c:v>
                </c:pt>
                <c:pt idx="6">
                  <c:v>376.99111843077515</c:v>
                </c:pt>
                <c:pt idx="7">
                  <c:v>439.82297150257102</c:v>
                </c:pt>
                <c:pt idx="8">
                  <c:v>502.6548245743669</c:v>
                </c:pt>
                <c:pt idx="9">
                  <c:v>565.48667764616278</c:v>
                </c:pt>
                <c:pt idx="10">
                  <c:v>628.31853071795865</c:v>
                </c:pt>
                <c:pt idx="11">
                  <c:v>691.15038378975453</c:v>
                </c:pt>
                <c:pt idx="12">
                  <c:v>753.98223686155029</c:v>
                </c:pt>
                <c:pt idx="13">
                  <c:v>816.81408993334617</c:v>
                </c:pt>
                <c:pt idx="14">
                  <c:v>879.64594300514204</c:v>
                </c:pt>
                <c:pt idx="15">
                  <c:v>942.47779607693792</c:v>
                </c:pt>
                <c:pt idx="16">
                  <c:v>1005.3096491487338</c:v>
                </c:pt>
                <c:pt idx="17">
                  <c:v>1068.1415022205297</c:v>
                </c:pt>
                <c:pt idx="18">
                  <c:v>1130.9733552923256</c:v>
                </c:pt>
                <c:pt idx="19">
                  <c:v>1193.8052083641214</c:v>
                </c:pt>
                <c:pt idx="20">
                  <c:v>1256.6370614359173</c:v>
                </c:pt>
                <c:pt idx="21">
                  <c:v>1319.4689145077132</c:v>
                </c:pt>
                <c:pt idx="22">
                  <c:v>1382.3007675795091</c:v>
                </c:pt>
                <c:pt idx="23">
                  <c:v>1445.1326206513049</c:v>
                </c:pt>
                <c:pt idx="24">
                  <c:v>1507.9644737231006</c:v>
                </c:pt>
                <c:pt idx="25">
                  <c:v>1570.7963267948965</c:v>
                </c:pt>
                <c:pt idx="26">
                  <c:v>1633.6281798666923</c:v>
                </c:pt>
                <c:pt idx="27">
                  <c:v>1696.4600329384882</c:v>
                </c:pt>
                <c:pt idx="28">
                  <c:v>1759.2918860102841</c:v>
                </c:pt>
                <c:pt idx="29">
                  <c:v>1822.12373908208</c:v>
                </c:pt>
                <c:pt idx="30">
                  <c:v>1884.9555921538758</c:v>
                </c:pt>
                <c:pt idx="31">
                  <c:v>1947.7874452256717</c:v>
                </c:pt>
                <c:pt idx="32">
                  <c:v>2010.6192982974676</c:v>
                </c:pt>
                <c:pt idx="33">
                  <c:v>2073.4511513692632</c:v>
                </c:pt>
                <c:pt idx="34">
                  <c:v>2136.2830044410593</c:v>
                </c:pt>
                <c:pt idx="35">
                  <c:v>2199.114857512855</c:v>
                </c:pt>
                <c:pt idx="36">
                  <c:v>2261.9467105846511</c:v>
                </c:pt>
                <c:pt idx="37">
                  <c:v>2324.7785636564467</c:v>
                </c:pt>
                <c:pt idx="38">
                  <c:v>2387.6104167282429</c:v>
                </c:pt>
                <c:pt idx="39">
                  <c:v>2450.4422698000385</c:v>
                </c:pt>
                <c:pt idx="40">
                  <c:v>2513.2741228718346</c:v>
                </c:pt>
                <c:pt idx="41">
                  <c:v>2576.1059759436303</c:v>
                </c:pt>
                <c:pt idx="42">
                  <c:v>2638.9378290154264</c:v>
                </c:pt>
                <c:pt idx="43">
                  <c:v>2701.769682087222</c:v>
                </c:pt>
                <c:pt idx="44">
                  <c:v>2764.6015351590181</c:v>
                </c:pt>
                <c:pt idx="45">
                  <c:v>2827.4333882308138</c:v>
                </c:pt>
                <c:pt idx="46">
                  <c:v>2890.2652413026099</c:v>
                </c:pt>
              </c:numCache>
            </c:numRef>
          </c:yVal>
          <c:smooth val="1"/>
        </c:ser>
        <c:ser>
          <c:idx val="1"/>
          <c:order val="1"/>
          <c:tx>
            <c:v>beta damping</c:v>
          </c:tx>
          <c:marker>
            <c:symbol val="none"/>
          </c:marker>
          <c:xVal>
            <c:numRef>
              <c:f>Sheet1!$B$19:$B$65</c:f>
              <c:numCache>
                <c:formatCode>General</c:formatCode>
                <c:ptCount val="47"/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</c:numCache>
            </c:numRef>
          </c:xVal>
          <c:yVal>
            <c:numRef>
              <c:f>Sheet1!$D$19:$D$65</c:f>
              <c:numCache>
                <c:formatCode>General</c:formatCode>
                <c:ptCount val="47"/>
              </c:numCache>
            </c:numRef>
          </c:yVal>
          <c:smooth val="1"/>
        </c:ser>
        <c:ser>
          <c:idx val="2"/>
          <c:order val="2"/>
          <c:tx>
            <c:v>total damping</c:v>
          </c:tx>
          <c:marker>
            <c:symbol val="none"/>
          </c:marker>
          <c:xVal>
            <c:numRef>
              <c:f>Sheet1!$B$19:$B$65</c:f>
              <c:numCache>
                <c:formatCode>General</c:formatCode>
                <c:ptCount val="47"/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</c:numCache>
            </c:numRef>
          </c:xVal>
          <c:yVal>
            <c:numRef>
              <c:f>Sheet1!$E$19:$E$65</c:f>
              <c:numCache>
                <c:formatCode>General</c:formatCode>
                <c:ptCount val="47"/>
                <c:pt idx="1">
                  <c:v>0.16051904622656571</c:v>
                </c:pt>
                <c:pt idx="2">
                  <c:v>8.0259523113282855E-2</c:v>
                </c:pt>
                <c:pt idx="3">
                  <c:v>5.350634874218857E-2</c:v>
                </c:pt>
                <c:pt idx="4">
                  <c:v>4.0129761556641427E-2</c:v>
                </c:pt>
                <c:pt idx="5">
                  <c:v>3.2103809245313142E-2</c:v>
                </c:pt>
                <c:pt idx="6">
                  <c:v>2.6753174371094285E-2</c:v>
                </c:pt>
                <c:pt idx="7">
                  <c:v>2.2931292318080814E-2</c:v>
                </c:pt>
                <c:pt idx="8">
                  <c:v>2.0064880778320714E-2</c:v>
                </c:pt>
                <c:pt idx="9">
                  <c:v>1.7835449580729523E-2</c:v>
                </c:pt>
                <c:pt idx="10">
                  <c:v>1.6051904622656571E-2</c:v>
                </c:pt>
                <c:pt idx="11">
                  <c:v>1.4592640566051427E-2</c:v>
                </c:pt>
                <c:pt idx="12">
                  <c:v>1.3376587185547142E-2</c:v>
                </c:pt>
                <c:pt idx="13">
                  <c:v>1.2347618940505055E-2</c:v>
                </c:pt>
                <c:pt idx="14">
                  <c:v>1.1465646159040407E-2</c:v>
                </c:pt>
                <c:pt idx="15">
                  <c:v>1.0701269748437714E-2</c:v>
                </c:pt>
                <c:pt idx="16">
                  <c:v>1.0032440389160357E-2</c:v>
                </c:pt>
                <c:pt idx="17">
                  <c:v>9.4422968368568054E-3</c:v>
                </c:pt>
                <c:pt idx="18">
                  <c:v>8.9177247903647616E-3</c:v>
                </c:pt>
                <c:pt idx="19">
                  <c:v>8.4483708540297742E-3</c:v>
                </c:pt>
                <c:pt idx="20">
                  <c:v>8.0259523113282855E-3</c:v>
                </c:pt>
                <c:pt idx="21">
                  <c:v>7.643764106026938E-3</c:v>
                </c:pt>
                <c:pt idx="22">
                  <c:v>7.2963202830257133E-3</c:v>
                </c:pt>
                <c:pt idx="23">
                  <c:v>6.9790889663724218E-3</c:v>
                </c:pt>
                <c:pt idx="24">
                  <c:v>6.6882935927735712E-3</c:v>
                </c:pt>
                <c:pt idx="25">
                  <c:v>6.4207618490626289E-3</c:v>
                </c:pt>
                <c:pt idx="26">
                  <c:v>6.1738094702525276E-3</c:v>
                </c:pt>
                <c:pt idx="27">
                  <c:v>5.9451498602431747E-3</c:v>
                </c:pt>
                <c:pt idx="28">
                  <c:v>5.7328230795202035E-3</c:v>
                </c:pt>
                <c:pt idx="29">
                  <c:v>5.5351395250539896E-3</c:v>
                </c:pt>
                <c:pt idx="30">
                  <c:v>5.350634874218857E-3</c:v>
                </c:pt>
                <c:pt idx="31">
                  <c:v>5.1780337492440551E-3</c:v>
                </c:pt>
                <c:pt idx="32">
                  <c:v>5.0162201945801784E-3</c:v>
                </c:pt>
                <c:pt idx="33">
                  <c:v>4.8642135220171431E-3</c:v>
                </c:pt>
                <c:pt idx="34">
                  <c:v>4.7211484184284027E-3</c:v>
                </c:pt>
                <c:pt idx="35">
                  <c:v>4.586258463616163E-3</c:v>
                </c:pt>
                <c:pt idx="36">
                  <c:v>4.4588623951823808E-3</c:v>
                </c:pt>
                <c:pt idx="37">
                  <c:v>4.338352600717992E-3</c:v>
                </c:pt>
                <c:pt idx="38">
                  <c:v>4.2241854270148871E-3</c:v>
                </c:pt>
                <c:pt idx="39">
                  <c:v>4.1158729801683515E-3</c:v>
                </c:pt>
                <c:pt idx="40">
                  <c:v>4.0129761556641427E-3</c:v>
                </c:pt>
                <c:pt idx="41">
                  <c:v>3.9150986884528222E-3</c:v>
                </c:pt>
                <c:pt idx="42">
                  <c:v>3.821882053013469E-3</c:v>
                </c:pt>
                <c:pt idx="43">
                  <c:v>3.7330010750364117E-3</c:v>
                </c:pt>
                <c:pt idx="44">
                  <c:v>3.6481601415128567E-3</c:v>
                </c:pt>
                <c:pt idx="45">
                  <c:v>3.5670899161459046E-3</c:v>
                </c:pt>
                <c:pt idx="46">
                  <c:v>3.4895444831862109E-3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Sheet1!$B$19:$B$65</c:f>
              <c:numCache>
                <c:formatCode>General</c:formatCode>
                <c:ptCount val="47"/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</c:numCache>
            </c:numRef>
          </c:xVal>
          <c:yVal>
            <c:numRef>
              <c:f>Sheet1!$F$19:$F$65</c:f>
              <c:numCache>
                <c:formatCode>General</c:formatCode>
                <c:ptCount val="47"/>
                <c:pt idx="1">
                  <c:v>3.8759936317159754E-3</c:v>
                </c:pt>
                <c:pt idx="2">
                  <c:v>7.7519872634319508E-3</c:v>
                </c:pt>
                <c:pt idx="3">
                  <c:v>1.1627980895147926E-2</c:v>
                </c:pt>
                <c:pt idx="4">
                  <c:v>1.5503974526863902E-2</c:v>
                </c:pt>
                <c:pt idx="5">
                  <c:v>1.9379968158579879E-2</c:v>
                </c:pt>
                <c:pt idx="6">
                  <c:v>2.3255961790295852E-2</c:v>
                </c:pt>
                <c:pt idx="7">
                  <c:v>2.7131955422011828E-2</c:v>
                </c:pt>
                <c:pt idx="8">
                  <c:v>3.1007949053727803E-2</c:v>
                </c:pt>
                <c:pt idx="9">
                  <c:v>3.4883942685443779E-2</c:v>
                </c:pt>
                <c:pt idx="10">
                  <c:v>3.8759936317159759E-2</c:v>
                </c:pt>
                <c:pt idx="11">
                  <c:v>4.2635929948875731E-2</c:v>
                </c:pt>
                <c:pt idx="12">
                  <c:v>4.6511923580591703E-2</c:v>
                </c:pt>
                <c:pt idx="13">
                  <c:v>5.0387917212307676E-2</c:v>
                </c:pt>
                <c:pt idx="14">
                  <c:v>5.4263910844023655E-2</c:v>
                </c:pt>
                <c:pt idx="15">
                  <c:v>5.8139904475739634E-2</c:v>
                </c:pt>
                <c:pt idx="16">
                  <c:v>6.2015898107455607E-2</c:v>
                </c:pt>
                <c:pt idx="17">
                  <c:v>6.5891891739171579E-2</c:v>
                </c:pt>
                <c:pt idx="18">
                  <c:v>6.9767885370887558E-2</c:v>
                </c:pt>
                <c:pt idx="19">
                  <c:v>7.3643879002603538E-2</c:v>
                </c:pt>
                <c:pt idx="20">
                  <c:v>7.7519872634319517E-2</c:v>
                </c:pt>
                <c:pt idx="21">
                  <c:v>8.1395866266035496E-2</c:v>
                </c:pt>
                <c:pt idx="22">
                  <c:v>8.5271859897751462E-2</c:v>
                </c:pt>
                <c:pt idx="23">
                  <c:v>8.9147853529467441E-2</c:v>
                </c:pt>
                <c:pt idx="24">
                  <c:v>9.3023847161183407E-2</c:v>
                </c:pt>
                <c:pt idx="25">
                  <c:v>9.6899840792899386E-2</c:v>
                </c:pt>
                <c:pt idx="26">
                  <c:v>0.10077583442461535</c:v>
                </c:pt>
                <c:pt idx="27">
                  <c:v>0.10465182805633133</c:v>
                </c:pt>
                <c:pt idx="28">
                  <c:v>0.10852782168804731</c:v>
                </c:pt>
                <c:pt idx="29">
                  <c:v>0.11240381531976329</c:v>
                </c:pt>
                <c:pt idx="30">
                  <c:v>0.11627980895147927</c:v>
                </c:pt>
                <c:pt idx="31">
                  <c:v>0.12015580258319523</c:v>
                </c:pt>
                <c:pt idx="32">
                  <c:v>0.12403179621491121</c:v>
                </c:pt>
                <c:pt idx="33">
                  <c:v>0.12790778984662718</c:v>
                </c:pt>
                <c:pt idx="34">
                  <c:v>0.13178378347834316</c:v>
                </c:pt>
                <c:pt idx="35">
                  <c:v>0.13565977711005914</c:v>
                </c:pt>
                <c:pt idx="36">
                  <c:v>0.13953577074177512</c:v>
                </c:pt>
                <c:pt idx="37">
                  <c:v>0.1434117643734911</c:v>
                </c:pt>
                <c:pt idx="38">
                  <c:v>0.14728775800520708</c:v>
                </c:pt>
                <c:pt idx="39">
                  <c:v>0.15116375163692303</c:v>
                </c:pt>
                <c:pt idx="40">
                  <c:v>0.15503974526863903</c:v>
                </c:pt>
                <c:pt idx="41">
                  <c:v>0.15891573890035499</c:v>
                </c:pt>
                <c:pt idx="42">
                  <c:v>0.16279173253207099</c:v>
                </c:pt>
                <c:pt idx="43">
                  <c:v>0.16666772616378694</c:v>
                </c:pt>
                <c:pt idx="44">
                  <c:v>0.17054371979550292</c:v>
                </c:pt>
                <c:pt idx="45">
                  <c:v>0.1744197134272189</c:v>
                </c:pt>
                <c:pt idx="46">
                  <c:v>0.17829570705893488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Sheet1!$B$19:$B$65</c:f>
              <c:numCache>
                <c:formatCode>General</c:formatCode>
                <c:ptCount val="47"/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</c:numCache>
            </c:numRef>
          </c:xVal>
          <c:yVal>
            <c:numRef>
              <c:f>Sheet1!$G$19:$G$65</c:f>
              <c:numCache>
                <c:formatCode>General</c:formatCode>
                <c:ptCount val="47"/>
                <c:pt idx="1">
                  <c:v>0.16439503985828169</c:v>
                </c:pt>
                <c:pt idx="2">
                  <c:v>8.8011510376714799E-2</c:v>
                </c:pt>
                <c:pt idx="3">
                  <c:v>6.5134329637336494E-2</c:v>
                </c:pt>
                <c:pt idx="4">
                  <c:v>5.5633736083505331E-2</c:v>
                </c:pt>
                <c:pt idx="5">
                  <c:v>5.1483777403893025E-2</c:v>
                </c:pt>
                <c:pt idx="6">
                  <c:v>5.0009136161390133E-2</c:v>
                </c:pt>
                <c:pt idx="7">
                  <c:v>5.0063247740092645E-2</c:v>
                </c:pt>
                <c:pt idx="8">
                  <c:v>5.1072829832048514E-2</c:v>
                </c:pt>
                <c:pt idx="9">
                  <c:v>5.2719392266173302E-2</c:v>
                </c:pt>
                <c:pt idx="10">
                  <c:v>5.4811840939816329E-2</c:v>
                </c:pt>
                <c:pt idx="11">
                  <c:v>5.7228570514927156E-2</c:v>
                </c:pt>
                <c:pt idx="12">
                  <c:v>5.9888510766138846E-2</c:v>
                </c:pt>
                <c:pt idx="13">
                  <c:v>6.2735536152812729E-2</c:v>
                </c:pt>
                <c:pt idx="14">
                  <c:v>6.5729557003064057E-2</c:v>
                </c:pt>
                <c:pt idx="15">
                  <c:v>6.8841174224177348E-2</c:v>
                </c:pt>
                <c:pt idx="16">
                  <c:v>7.204833849661596E-2</c:v>
                </c:pt>
                <c:pt idx="17">
                  <c:v>7.5334188576028388E-2</c:v>
                </c:pt>
                <c:pt idx="18">
                  <c:v>7.868561016125232E-2</c:v>
                </c:pt>
                <c:pt idx="19">
                  <c:v>8.2092249856633312E-2</c:v>
                </c:pt>
                <c:pt idx="20">
                  <c:v>8.5545824945647803E-2</c:v>
                </c:pt>
                <c:pt idx="21">
                  <c:v>8.9039630372062431E-2</c:v>
                </c:pt>
                <c:pt idx="22">
                  <c:v>9.2568180180777171E-2</c:v>
                </c:pt>
                <c:pt idx="23">
                  <c:v>9.6126942495839862E-2</c:v>
                </c:pt>
                <c:pt idx="24">
                  <c:v>9.9712140753956985E-2</c:v>
                </c:pt>
                <c:pt idx="25">
                  <c:v>0.10332060264196201</c:v>
                </c:pt>
                <c:pt idx="26">
                  <c:v>0.10694964389486789</c:v>
                </c:pt>
                <c:pt idx="27">
                  <c:v>0.11059697791657451</c:v>
                </c:pt>
                <c:pt idx="28">
                  <c:v>0.11426064476756752</c:v>
                </c:pt>
                <c:pt idx="29">
                  <c:v>0.11793895484481728</c:v>
                </c:pt>
                <c:pt idx="30">
                  <c:v>0.12163044382569813</c:v>
                </c:pt>
                <c:pt idx="31">
                  <c:v>0.1253338363324393</c:v>
                </c:pt>
                <c:pt idx="32">
                  <c:v>0.1290480164094914</c:v>
                </c:pt>
                <c:pt idx="33">
                  <c:v>0.13277200336864431</c:v>
                </c:pt>
                <c:pt idx="34">
                  <c:v>0.13650493189677157</c:v>
                </c:pt>
                <c:pt idx="35">
                  <c:v>0.14024603557367529</c:v>
                </c:pt>
                <c:pt idx="36">
                  <c:v>0.14399463313695748</c:v>
                </c:pt>
                <c:pt idx="37">
                  <c:v>0.14775011697420909</c:v>
                </c:pt>
                <c:pt idx="38">
                  <c:v>0.15151194343222196</c:v>
                </c:pt>
                <c:pt idx="39">
                  <c:v>0.15527962461709138</c:v>
                </c:pt>
                <c:pt idx="40">
                  <c:v>0.15905272142430318</c:v>
                </c:pt>
                <c:pt idx="41">
                  <c:v>0.16283083758880781</c:v>
                </c:pt>
                <c:pt idx="42">
                  <c:v>0.16661361458508447</c:v>
                </c:pt>
                <c:pt idx="43">
                  <c:v>0.17040072723882335</c:v>
                </c:pt>
                <c:pt idx="44">
                  <c:v>0.17419187993701579</c:v>
                </c:pt>
                <c:pt idx="45">
                  <c:v>0.17798680334336481</c:v>
                </c:pt>
                <c:pt idx="46">
                  <c:v>0.18178525154212111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49024"/>
        <c:axId val="45323392"/>
      </c:scatterChart>
      <c:valAx>
        <c:axId val="108849024"/>
        <c:scaling>
          <c:orientation val="minMax"/>
          <c:max val="4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5323392"/>
        <c:crosses val="autoZero"/>
        <c:crossBetween val="midCat"/>
      </c:valAx>
      <c:valAx>
        <c:axId val="45323392"/>
        <c:scaling>
          <c:orientation val="minMax"/>
          <c:max val="0.16000000000000003"/>
        </c:scaling>
        <c:delete val="0"/>
        <c:axPos val="l"/>
        <c:numFmt formatCode="#,##0.0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8849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18</xdr:row>
      <xdr:rowOff>47625</xdr:rowOff>
    </xdr:from>
    <xdr:to>
      <xdr:col>19</xdr:col>
      <xdr:colOff>285750</xdr:colOff>
      <xdr:row>44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topLeftCell="B1" workbookViewId="0">
      <selection activeCell="E13" sqref="E13"/>
    </sheetView>
  </sheetViews>
  <sheetFormatPr defaultRowHeight="15" x14ac:dyDescent="0.25"/>
  <cols>
    <col min="1" max="1" width="14.42578125" customWidth="1"/>
    <col min="4" max="4" width="12" bestFit="1" customWidth="1"/>
  </cols>
  <sheetData>
    <row r="1" spans="1:5" x14ac:dyDescent="0.25">
      <c r="A1" t="s">
        <v>9</v>
      </c>
      <c r="B1" s="2" t="s">
        <v>6</v>
      </c>
    </row>
    <row r="3" spans="1:5" ht="20.100000000000001" customHeight="1" x14ac:dyDescent="0.35">
      <c r="B3" s="2" t="s">
        <v>7</v>
      </c>
      <c r="C3">
        <v>60.16</v>
      </c>
      <c r="E3" t="s">
        <v>10</v>
      </c>
    </row>
    <row r="4" spans="1:5" ht="20.100000000000001" customHeight="1" x14ac:dyDescent="0.35">
      <c r="B4" s="2"/>
      <c r="C4" s="5">
        <f>C3*2*PI()</f>
        <v>377.99642807992387</v>
      </c>
      <c r="E4" t="s">
        <v>12</v>
      </c>
    </row>
    <row r="5" spans="1:5" ht="20.100000000000001" customHeight="1" x14ac:dyDescent="0.35">
      <c r="B5" t="s">
        <v>0</v>
      </c>
      <c r="C5">
        <v>0.05</v>
      </c>
      <c r="E5" t="s">
        <v>14</v>
      </c>
    </row>
    <row r="6" spans="1:5" ht="20.100000000000001" customHeight="1" x14ac:dyDescent="0.25"/>
    <row r="7" spans="1:5" ht="20.100000000000001" customHeight="1" x14ac:dyDescent="0.35">
      <c r="B7" s="2" t="s">
        <v>8</v>
      </c>
      <c r="C7">
        <v>240.8</v>
      </c>
      <c r="E7" t="s">
        <v>11</v>
      </c>
    </row>
    <row r="8" spans="1:5" ht="20.100000000000001" customHeight="1" x14ac:dyDescent="0.35">
      <c r="C8" s="5">
        <f>C7*2*PI()</f>
        <v>1512.9910219688445</v>
      </c>
      <c r="E8" t="s">
        <v>13</v>
      </c>
    </row>
    <row r="9" spans="1:5" ht="20.100000000000001" customHeight="1" x14ac:dyDescent="0.35">
      <c r="B9" t="s">
        <v>1</v>
      </c>
      <c r="C9">
        <v>0.1</v>
      </c>
      <c r="E9" t="s">
        <v>15</v>
      </c>
    </row>
    <row r="13" spans="1:5" x14ac:dyDescent="0.25">
      <c r="B13" t="s">
        <v>2</v>
      </c>
      <c r="C13" s="3">
        <f>2*C4*C5-C4^2*C14</f>
        <v>20.171418255464769</v>
      </c>
    </row>
    <row r="14" spans="1:5" x14ac:dyDescent="0.25">
      <c r="B14" t="s">
        <v>3</v>
      </c>
      <c r="C14" s="4">
        <f>2*(C8*C9-C4*C5)/(C8^2-C4^2)</f>
        <v>1.2337670917606097E-4</v>
      </c>
    </row>
    <row r="17" spans="1:7" x14ac:dyDescent="0.25">
      <c r="B17" s="1" t="s">
        <v>5</v>
      </c>
      <c r="C17" s="1" t="s">
        <v>18</v>
      </c>
    </row>
    <row r="18" spans="1:7" ht="30" x14ac:dyDescent="0.25">
      <c r="A18" s="6"/>
      <c r="B18" s="7" t="s">
        <v>16</v>
      </c>
      <c r="C18" s="7" t="s">
        <v>17</v>
      </c>
      <c r="D18" s="6"/>
      <c r="E18" s="8" t="s">
        <v>19</v>
      </c>
      <c r="F18" s="8" t="s">
        <v>20</v>
      </c>
      <c r="G18" s="8" t="s">
        <v>4</v>
      </c>
    </row>
    <row r="20" spans="1:7" x14ac:dyDescent="0.25">
      <c r="B20">
        <f>B19+10</f>
        <v>10</v>
      </c>
      <c r="C20">
        <f t="shared" ref="C20:C65" si="0">B20*2*PI()</f>
        <v>62.831853071795862</v>
      </c>
      <c r="E20">
        <f>$C$13/(2*C20)</f>
        <v>0.16051904622656571</v>
      </c>
      <c r="F20">
        <f>$C$14*C20/2</f>
        <v>3.8759936317159754E-3</v>
      </c>
      <c r="G20">
        <f>E20+F20</f>
        <v>0.16439503985828169</v>
      </c>
    </row>
    <row r="21" spans="1:7" x14ac:dyDescent="0.25">
      <c r="B21">
        <f t="shared" ref="B21:B65" si="1">B20+10</f>
        <v>20</v>
      </c>
      <c r="C21">
        <f t="shared" si="0"/>
        <v>125.66370614359172</v>
      </c>
      <c r="E21">
        <f t="shared" ref="E21:E65" si="2">$C$13/(2*C21)</f>
        <v>8.0259523113282855E-2</v>
      </c>
      <c r="F21">
        <f t="shared" ref="F21:F65" si="3">$C$14*C21/2</f>
        <v>7.7519872634319508E-3</v>
      </c>
      <c r="G21">
        <f t="shared" ref="G21:G65" si="4">E21+F21</f>
        <v>8.8011510376714799E-2</v>
      </c>
    </row>
    <row r="22" spans="1:7" x14ac:dyDescent="0.25">
      <c r="B22">
        <f t="shared" si="1"/>
        <v>30</v>
      </c>
      <c r="C22">
        <f t="shared" si="0"/>
        <v>188.49555921538757</v>
      </c>
      <c r="E22">
        <f t="shared" si="2"/>
        <v>5.350634874218857E-2</v>
      </c>
      <c r="F22">
        <f t="shared" si="3"/>
        <v>1.1627980895147926E-2</v>
      </c>
      <c r="G22">
        <f t="shared" si="4"/>
        <v>6.5134329637336494E-2</v>
      </c>
    </row>
    <row r="23" spans="1:7" x14ac:dyDescent="0.25">
      <c r="B23">
        <f t="shared" si="1"/>
        <v>40</v>
      </c>
      <c r="C23">
        <f t="shared" si="0"/>
        <v>251.32741228718345</v>
      </c>
      <c r="E23">
        <f t="shared" si="2"/>
        <v>4.0129761556641427E-2</v>
      </c>
      <c r="F23">
        <f t="shared" si="3"/>
        <v>1.5503974526863902E-2</v>
      </c>
      <c r="G23">
        <f t="shared" si="4"/>
        <v>5.5633736083505331E-2</v>
      </c>
    </row>
    <row r="24" spans="1:7" x14ac:dyDescent="0.25">
      <c r="B24">
        <f t="shared" si="1"/>
        <v>50</v>
      </c>
      <c r="C24">
        <f t="shared" si="0"/>
        <v>314.15926535897933</v>
      </c>
      <c r="E24">
        <f t="shared" si="2"/>
        <v>3.2103809245313142E-2</v>
      </c>
      <c r="F24">
        <f t="shared" si="3"/>
        <v>1.9379968158579879E-2</v>
      </c>
      <c r="G24">
        <f t="shared" si="4"/>
        <v>5.1483777403893025E-2</v>
      </c>
    </row>
    <row r="25" spans="1:7" x14ac:dyDescent="0.25">
      <c r="B25">
        <f t="shared" si="1"/>
        <v>60</v>
      </c>
      <c r="C25">
        <f t="shared" si="0"/>
        <v>376.99111843077515</v>
      </c>
      <c r="E25">
        <f t="shared" si="2"/>
        <v>2.6753174371094285E-2</v>
      </c>
      <c r="F25">
        <f t="shared" si="3"/>
        <v>2.3255961790295852E-2</v>
      </c>
      <c r="G25">
        <f t="shared" si="4"/>
        <v>5.0009136161390133E-2</v>
      </c>
    </row>
    <row r="26" spans="1:7" x14ac:dyDescent="0.25">
      <c r="B26">
        <f t="shared" si="1"/>
        <v>70</v>
      </c>
      <c r="C26">
        <f t="shared" si="0"/>
        <v>439.82297150257102</v>
      </c>
      <c r="E26">
        <f t="shared" si="2"/>
        <v>2.2931292318080814E-2</v>
      </c>
      <c r="F26">
        <f t="shared" si="3"/>
        <v>2.7131955422011828E-2</v>
      </c>
      <c r="G26">
        <f t="shared" si="4"/>
        <v>5.0063247740092645E-2</v>
      </c>
    </row>
    <row r="27" spans="1:7" x14ac:dyDescent="0.25">
      <c r="B27">
        <f t="shared" si="1"/>
        <v>80</v>
      </c>
      <c r="C27">
        <f t="shared" si="0"/>
        <v>502.6548245743669</v>
      </c>
      <c r="E27">
        <f t="shared" si="2"/>
        <v>2.0064880778320714E-2</v>
      </c>
      <c r="F27">
        <f t="shared" si="3"/>
        <v>3.1007949053727803E-2</v>
      </c>
      <c r="G27">
        <f t="shared" si="4"/>
        <v>5.1072829832048514E-2</v>
      </c>
    </row>
    <row r="28" spans="1:7" x14ac:dyDescent="0.25">
      <c r="B28">
        <f t="shared" si="1"/>
        <v>90</v>
      </c>
      <c r="C28">
        <f t="shared" si="0"/>
        <v>565.48667764616278</v>
      </c>
      <c r="E28">
        <f t="shared" si="2"/>
        <v>1.7835449580729523E-2</v>
      </c>
      <c r="F28">
        <f t="shared" si="3"/>
        <v>3.4883942685443779E-2</v>
      </c>
      <c r="G28">
        <f t="shared" si="4"/>
        <v>5.2719392266173302E-2</v>
      </c>
    </row>
    <row r="29" spans="1:7" x14ac:dyDescent="0.25">
      <c r="B29">
        <f t="shared" si="1"/>
        <v>100</v>
      </c>
      <c r="C29">
        <f t="shared" si="0"/>
        <v>628.31853071795865</v>
      </c>
      <c r="E29">
        <f t="shared" si="2"/>
        <v>1.6051904622656571E-2</v>
      </c>
      <c r="F29">
        <f t="shared" si="3"/>
        <v>3.8759936317159759E-2</v>
      </c>
      <c r="G29">
        <f t="shared" si="4"/>
        <v>5.4811840939816329E-2</v>
      </c>
    </row>
    <row r="30" spans="1:7" x14ac:dyDescent="0.25">
      <c r="B30">
        <f t="shared" si="1"/>
        <v>110</v>
      </c>
      <c r="C30">
        <f t="shared" si="0"/>
        <v>691.15038378975453</v>
      </c>
      <c r="E30">
        <f t="shared" si="2"/>
        <v>1.4592640566051427E-2</v>
      </c>
      <c r="F30">
        <f t="shared" si="3"/>
        <v>4.2635929948875731E-2</v>
      </c>
      <c r="G30">
        <f t="shared" si="4"/>
        <v>5.7228570514927156E-2</v>
      </c>
    </row>
    <row r="31" spans="1:7" x14ac:dyDescent="0.25">
      <c r="B31">
        <f t="shared" si="1"/>
        <v>120</v>
      </c>
      <c r="C31">
        <f t="shared" si="0"/>
        <v>753.98223686155029</v>
      </c>
      <c r="E31">
        <f t="shared" si="2"/>
        <v>1.3376587185547142E-2</v>
      </c>
      <c r="F31">
        <f t="shared" si="3"/>
        <v>4.6511923580591703E-2</v>
      </c>
      <c r="G31">
        <f t="shared" si="4"/>
        <v>5.9888510766138846E-2</v>
      </c>
    </row>
    <row r="32" spans="1:7" x14ac:dyDescent="0.25">
      <c r="B32">
        <f t="shared" si="1"/>
        <v>130</v>
      </c>
      <c r="C32">
        <f t="shared" si="0"/>
        <v>816.81408993334617</v>
      </c>
      <c r="E32">
        <f t="shared" si="2"/>
        <v>1.2347618940505055E-2</v>
      </c>
      <c r="F32">
        <f t="shared" si="3"/>
        <v>5.0387917212307676E-2</v>
      </c>
      <c r="G32">
        <f t="shared" si="4"/>
        <v>6.2735536152812729E-2</v>
      </c>
    </row>
    <row r="33" spans="2:7" x14ac:dyDescent="0.25">
      <c r="B33">
        <f t="shared" si="1"/>
        <v>140</v>
      </c>
      <c r="C33">
        <f t="shared" si="0"/>
        <v>879.64594300514204</v>
      </c>
      <c r="E33">
        <f t="shared" si="2"/>
        <v>1.1465646159040407E-2</v>
      </c>
      <c r="F33">
        <f t="shared" si="3"/>
        <v>5.4263910844023655E-2</v>
      </c>
      <c r="G33">
        <f t="shared" si="4"/>
        <v>6.5729557003064057E-2</v>
      </c>
    </row>
    <row r="34" spans="2:7" x14ac:dyDescent="0.25">
      <c r="B34">
        <f t="shared" si="1"/>
        <v>150</v>
      </c>
      <c r="C34">
        <f t="shared" si="0"/>
        <v>942.47779607693792</v>
      </c>
      <c r="E34">
        <f t="shared" si="2"/>
        <v>1.0701269748437714E-2</v>
      </c>
      <c r="F34">
        <f t="shared" si="3"/>
        <v>5.8139904475739634E-2</v>
      </c>
      <c r="G34">
        <f t="shared" si="4"/>
        <v>6.8841174224177348E-2</v>
      </c>
    </row>
    <row r="35" spans="2:7" x14ac:dyDescent="0.25">
      <c r="B35">
        <f t="shared" si="1"/>
        <v>160</v>
      </c>
      <c r="C35">
        <f t="shared" si="0"/>
        <v>1005.3096491487338</v>
      </c>
      <c r="E35">
        <f t="shared" si="2"/>
        <v>1.0032440389160357E-2</v>
      </c>
      <c r="F35">
        <f t="shared" si="3"/>
        <v>6.2015898107455607E-2</v>
      </c>
      <c r="G35">
        <f t="shared" si="4"/>
        <v>7.204833849661596E-2</v>
      </c>
    </row>
    <row r="36" spans="2:7" x14ac:dyDescent="0.25">
      <c r="B36">
        <f t="shared" si="1"/>
        <v>170</v>
      </c>
      <c r="C36">
        <f t="shared" si="0"/>
        <v>1068.1415022205297</v>
      </c>
      <c r="E36">
        <f t="shared" si="2"/>
        <v>9.4422968368568054E-3</v>
      </c>
      <c r="F36">
        <f t="shared" si="3"/>
        <v>6.5891891739171579E-2</v>
      </c>
      <c r="G36">
        <f t="shared" si="4"/>
        <v>7.5334188576028388E-2</v>
      </c>
    </row>
    <row r="37" spans="2:7" x14ac:dyDescent="0.25">
      <c r="B37">
        <f t="shared" si="1"/>
        <v>180</v>
      </c>
      <c r="C37">
        <f t="shared" si="0"/>
        <v>1130.9733552923256</v>
      </c>
      <c r="E37">
        <f t="shared" si="2"/>
        <v>8.9177247903647616E-3</v>
      </c>
      <c r="F37">
        <f t="shared" si="3"/>
        <v>6.9767885370887558E-2</v>
      </c>
      <c r="G37">
        <f t="shared" si="4"/>
        <v>7.868561016125232E-2</v>
      </c>
    </row>
    <row r="38" spans="2:7" x14ac:dyDescent="0.25">
      <c r="B38">
        <f t="shared" si="1"/>
        <v>190</v>
      </c>
      <c r="C38">
        <f t="shared" si="0"/>
        <v>1193.8052083641214</v>
      </c>
      <c r="E38">
        <f t="shared" si="2"/>
        <v>8.4483708540297742E-3</v>
      </c>
      <c r="F38">
        <f t="shared" si="3"/>
        <v>7.3643879002603538E-2</v>
      </c>
      <c r="G38">
        <f t="shared" si="4"/>
        <v>8.2092249856633312E-2</v>
      </c>
    </row>
    <row r="39" spans="2:7" x14ac:dyDescent="0.25">
      <c r="B39">
        <f t="shared" si="1"/>
        <v>200</v>
      </c>
      <c r="C39">
        <f t="shared" si="0"/>
        <v>1256.6370614359173</v>
      </c>
      <c r="E39">
        <f t="shared" si="2"/>
        <v>8.0259523113282855E-3</v>
      </c>
      <c r="F39">
        <f t="shared" si="3"/>
        <v>7.7519872634319517E-2</v>
      </c>
      <c r="G39">
        <f t="shared" si="4"/>
        <v>8.5545824945647803E-2</v>
      </c>
    </row>
    <row r="40" spans="2:7" x14ac:dyDescent="0.25">
      <c r="B40">
        <f t="shared" si="1"/>
        <v>210</v>
      </c>
      <c r="C40">
        <f t="shared" si="0"/>
        <v>1319.4689145077132</v>
      </c>
      <c r="E40">
        <f t="shared" si="2"/>
        <v>7.643764106026938E-3</v>
      </c>
      <c r="F40">
        <f t="shared" si="3"/>
        <v>8.1395866266035496E-2</v>
      </c>
      <c r="G40">
        <f t="shared" si="4"/>
        <v>8.9039630372062431E-2</v>
      </c>
    </row>
    <row r="41" spans="2:7" x14ac:dyDescent="0.25">
      <c r="B41">
        <f t="shared" si="1"/>
        <v>220</v>
      </c>
      <c r="C41">
        <f t="shared" si="0"/>
        <v>1382.3007675795091</v>
      </c>
      <c r="E41">
        <f t="shared" si="2"/>
        <v>7.2963202830257133E-3</v>
      </c>
      <c r="F41">
        <f t="shared" si="3"/>
        <v>8.5271859897751462E-2</v>
      </c>
      <c r="G41">
        <f t="shared" si="4"/>
        <v>9.2568180180777171E-2</v>
      </c>
    </row>
    <row r="42" spans="2:7" x14ac:dyDescent="0.25">
      <c r="B42">
        <f t="shared" si="1"/>
        <v>230</v>
      </c>
      <c r="C42">
        <f t="shared" si="0"/>
        <v>1445.1326206513049</v>
      </c>
      <c r="E42">
        <f t="shared" si="2"/>
        <v>6.9790889663724218E-3</v>
      </c>
      <c r="F42">
        <f t="shared" si="3"/>
        <v>8.9147853529467441E-2</v>
      </c>
      <c r="G42">
        <f t="shared" si="4"/>
        <v>9.6126942495839862E-2</v>
      </c>
    </row>
    <row r="43" spans="2:7" x14ac:dyDescent="0.25">
      <c r="B43">
        <f t="shared" si="1"/>
        <v>240</v>
      </c>
      <c r="C43">
        <f t="shared" si="0"/>
        <v>1507.9644737231006</v>
      </c>
      <c r="E43">
        <f t="shared" si="2"/>
        <v>6.6882935927735712E-3</v>
      </c>
      <c r="F43">
        <f t="shared" si="3"/>
        <v>9.3023847161183407E-2</v>
      </c>
      <c r="G43">
        <f t="shared" si="4"/>
        <v>9.9712140753956985E-2</v>
      </c>
    </row>
    <row r="44" spans="2:7" x14ac:dyDescent="0.25">
      <c r="B44">
        <f t="shared" si="1"/>
        <v>250</v>
      </c>
      <c r="C44">
        <f t="shared" si="0"/>
        <v>1570.7963267948965</v>
      </c>
      <c r="E44">
        <f t="shared" si="2"/>
        <v>6.4207618490626289E-3</v>
      </c>
      <c r="F44">
        <f t="shared" si="3"/>
        <v>9.6899840792899386E-2</v>
      </c>
      <c r="G44">
        <f t="shared" si="4"/>
        <v>0.10332060264196201</v>
      </c>
    </row>
    <row r="45" spans="2:7" x14ac:dyDescent="0.25">
      <c r="B45">
        <f t="shared" si="1"/>
        <v>260</v>
      </c>
      <c r="C45">
        <f t="shared" si="0"/>
        <v>1633.6281798666923</v>
      </c>
      <c r="E45">
        <f t="shared" si="2"/>
        <v>6.1738094702525276E-3</v>
      </c>
      <c r="F45">
        <f t="shared" si="3"/>
        <v>0.10077583442461535</v>
      </c>
      <c r="G45">
        <f t="shared" si="4"/>
        <v>0.10694964389486789</v>
      </c>
    </row>
    <row r="46" spans="2:7" x14ac:dyDescent="0.25">
      <c r="B46">
        <f t="shared" si="1"/>
        <v>270</v>
      </c>
      <c r="C46">
        <f t="shared" si="0"/>
        <v>1696.4600329384882</v>
      </c>
      <c r="E46">
        <f t="shared" si="2"/>
        <v>5.9451498602431747E-3</v>
      </c>
      <c r="F46">
        <f t="shared" si="3"/>
        <v>0.10465182805633133</v>
      </c>
      <c r="G46">
        <f t="shared" si="4"/>
        <v>0.11059697791657451</v>
      </c>
    </row>
    <row r="47" spans="2:7" x14ac:dyDescent="0.25">
      <c r="B47">
        <f t="shared" si="1"/>
        <v>280</v>
      </c>
      <c r="C47">
        <f t="shared" si="0"/>
        <v>1759.2918860102841</v>
      </c>
      <c r="E47">
        <f t="shared" si="2"/>
        <v>5.7328230795202035E-3</v>
      </c>
      <c r="F47">
        <f t="shared" si="3"/>
        <v>0.10852782168804731</v>
      </c>
      <c r="G47">
        <f t="shared" si="4"/>
        <v>0.11426064476756752</v>
      </c>
    </row>
    <row r="48" spans="2:7" x14ac:dyDescent="0.25">
      <c r="B48">
        <f t="shared" si="1"/>
        <v>290</v>
      </c>
      <c r="C48">
        <f t="shared" si="0"/>
        <v>1822.12373908208</v>
      </c>
      <c r="E48">
        <f t="shared" si="2"/>
        <v>5.5351395250539896E-3</v>
      </c>
      <c r="F48">
        <f t="shared" si="3"/>
        <v>0.11240381531976329</v>
      </c>
      <c r="G48">
        <f t="shared" si="4"/>
        <v>0.11793895484481728</v>
      </c>
    </row>
    <row r="49" spans="2:7" x14ac:dyDescent="0.25">
      <c r="B49">
        <f t="shared" si="1"/>
        <v>300</v>
      </c>
      <c r="C49">
        <f t="shared" si="0"/>
        <v>1884.9555921538758</v>
      </c>
      <c r="E49">
        <f t="shared" si="2"/>
        <v>5.350634874218857E-3</v>
      </c>
      <c r="F49">
        <f t="shared" si="3"/>
        <v>0.11627980895147927</v>
      </c>
      <c r="G49">
        <f t="shared" si="4"/>
        <v>0.12163044382569813</v>
      </c>
    </row>
    <row r="50" spans="2:7" x14ac:dyDescent="0.25">
      <c r="B50">
        <f t="shared" si="1"/>
        <v>310</v>
      </c>
      <c r="C50">
        <f t="shared" si="0"/>
        <v>1947.7874452256717</v>
      </c>
      <c r="E50">
        <f t="shared" si="2"/>
        <v>5.1780337492440551E-3</v>
      </c>
      <c r="F50">
        <f t="shared" si="3"/>
        <v>0.12015580258319523</v>
      </c>
      <c r="G50">
        <f t="shared" si="4"/>
        <v>0.1253338363324393</v>
      </c>
    </row>
    <row r="51" spans="2:7" x14ac:dyDescent="0.25">
      <c r="B51">
        <f t="shared" si="1"/>
        <v>320</v>
      </c>
      <c r="C51">
        <f t="shared" si="0"/>
        <v>2010.6192982974676</v>
      </c>
      <c r="E51">
        <f t="shared" si="2"/>
        <v>5.0162201945801784E-3</v>
      </c>
      <c r="F51">
        <f t="shared" si="3"/>
        <v>0.12403179621491121</v>
      </c>
      <c r="G51">
        <f t="shared" si="4"/>
        <v>0.1290480164094914</v>
      </c>
    </row>
    <row r="52" spans="2:7" x14ac:dyDescent="0.25">
      <c r="B52">
        <f t="shared" si="1"/>
        <v>330</v>
      </c>
      <c r="C52">
        <f t="shared" si="0"/>
        <v>2073.4511513692632</v>
      </c>
      <c r="E52">
        <f t="shared" si="2"/>
        <v>4.8642135220171431E-3</v>
      </c>
      <c r="F52">
        <f t="shared" si="3"/>
        <v>0.12790778984662718</v>
      </c>
      <c r="G52">
        <f t="shared" si="4"/>
        <v>0.13277200336864431</v>
      </c>
    </row>
    <row r="53" spans="2:7" x14ac:dyDescent="0.25">
      <c r="B53">
        <f t="shared" si="1"/>
        <v>340</v>
      </c>
      <c r="C53">
        <f t="shared" si="0"/>
        <v>2136.2830044410593</v>
      </c>
      <c r="E53">
        <f t="shared" si="2"/>
        <v>4.7211484184284027E-3</v>
      </c>
      <c r="F53">
        <f t="shared" si="3"/>
        <v>0.13178378347834316</v>
      </c>
      <c r="G53">
        <f t="shared" si="4"/>
        <v>0.13650493189677157</v>
      </c>
    </row>
    <row r="54" spans="2:7" x14ac:dyDescent="0.25">
      <c r="B54">
        <f t="shared" si="1"/>
        <v>350</v>
      </c>
      <c r="C54">
        <f t="shared" si="0"/>
        <v>2199.114857512855</v>
      </c>
      <c r="E54">
        <f t="shared" si="2"/>
        <v>4.586258463616163E-3</v>
      </c>
      <c r="F54">
        <f t="shared" si="3"/>
        <v>0.13565977711005914</v>
      </c>
      <c r="G54">
        <f t="shared" si="4"/>
        <v>0.14024603557367529</v>
      </c>
    </row>
    <row r="55" spans="2:7" x14ac:dyDescent="0.25">
      <c r="B55">
        <f t="shared" si="1"/>
        <v>360</v>
      </c>
      <c r="C55">
        <f t="shared" si="0"/>
        <v>2261.9467105846511</v>
      </c>
      <c r="E55">
        <f t="shared" si="2"/>
        <v>4.4588623951823808E-3</v>
      </c>
      <c r="F55">
        <f t="shared" si="3"/>
        <v>0.13953577074177512</v>
      </c>
      <c r="G55">
        <f t="shared" si="4"/>
        <v>0.14399463313695748</v>
      </c>
    </row>
    <row r="56" spans="2:7" x14ac:dyDescent="0.25">
      <c r="B56">
        <f t="shared" si="1"/>
        <v>370</v>
      </c>
      <c r="C56">
        <f t="shared" si="0"/>
        <v>2324.7785636564467</v>
      </c>
      <c r="E56">
        <f t="shared" si="2"/>
        <v>4.338352600717992E-3</v>
      </c>
      <c r="F56">
        <f t="shared" si="3"/>
        <v>0.1434117643734911</v>
      </c>
      <c r="G56">
        <f t="shared" si="4"/>
        <v>0.14775011697420909</v>
      </c>
    </row>
    <row r="57" spans="2:7" x14ac:dyDescent="0.25">
      <c r="B57">
        <f t="shared" si="1"/>
        <v>380</v>
      </c>
      <c r="C57">
        <f t="shared" si="0"/>
        <v>2387.6104167282429</v>
      </c>
      <c r="E57">
        <f t="shared" si="2"/>
        <v>4.2241854270148871E-3</v>
      </c>
      <c r="F57">
        <f t="shared" si="3"/>
        <v>0.14728775800520708</v>
      </c>
      <c r="G57">
        <f t="shared" si="4"/>
        <v>0.15151194343222196</v>
      </c>
    </row>
    <row r="58" spans="2:7" x14ac:dyDescent="0.25">
      <c r="B58">
        <f t="shared" si="1"/>
        <v>390</v>
      </c>
      <c r="C58">
        <f t="shared" si="0"/>
        <v>2450.4422698000385</v>
      </c>
      <c r="E58">
        <f t="shared" si="2"/>
        <v>4.1158729801683515E-3</v>
      </c>
      <c r="F58">
        <f t="shared" si="3"/>
        <v>0.15116375163692303</v>
      </c>
      <c r="G58">
        <f t="shared" si="4"/>
        <v>0.15527962461709138</v>
      </c>
    </row>
    <row r="59" spans="2:7" x14ac:dyDescent="0.25">
      <c r="B59">
        <f t="shared" si="1"/>
        <v>400</v>
      </c>
      <c r="C59">
        <f t="shared" si="0"/>
        <v>2513.2741228718346</v>
      </c>
      <c r="E59">
        <f t="shared" si="2"/>
        <v>4.0129761556641427E-3</v>
      </c>
      <c r="F59">
        <f t="shared" si="3"/>
        <v>0.15503974526863903</v>
      </c>
      <c r="G59">
        <f t="shared" si="4"/>
        <v>0.15905272142430318</v>
      </c>
    </row>
    <row r="60" spans="2:7" x14ac:dyDescent="0.25">
      <c r="B60">
        <f t="shared" si="1"/>
        <v>410</v>
      </c>
      <c r="C60">
        <f t="shared" si="0"/>
        <v>2576.1059759436303</v>
      </c>
      <c r="E60">
        <f t="shared" si="2"/>
        <v>3.9150986884528222E-3</v>
      </c>
      <c r="F60">
        <f t="shared" si="3"/>
        <v>0.15891573890035499</v>
      </c>
      <c r="G60">
        <f t="shared" si="4"/>
        <v>0.16283083758880781</v>
      </c>
    </row>
    <row r="61" spans="2:7" x14ac:dyDescent="0.25">
      <c r="B61">
        <f t="shared" si="1"/>
        <v>420</v>
      </c>
      <c r="C61">
        <f t="shared" si="0"/>
        <v>2638.9378290154264</v>
      </c>
      <c r="E61">
        <f t="shared" si="2"/>
        <v>3.821882053013469E-3</v>
      </c>
      <c r="F61">
        <f t="shared" si="3"/>
        <v>0.16279173253207099</v>
      </c>
      <c r="G61">
        <f t="shared" si="4"/>
        <v>0.16661361458508447</v>
      </c>
    </row>
    <row r="62" spans="2:7" x14ac:dyDescent="0.25">
      <c r="B62">
        <f t="shared" si="1"/>
        <v>430</v>
      </c>
      <c r="C62">
        <f t="shared" si="0"/>
        <v>2701.769682087222</v>
      </c>
      <c r="E62">
        <f t="shared" si="2"/>
        <v>3.7330010750364117E-3</v>
      </c>
      <c r="F62">
        <f t="shared" si="3"/>
        <v>0.16666772616378694</v>
      </c>
      <c r="G62">
        <f t="shared" si="4"/>
        <v>0.17040072723882335</v>
      </c>
    </row>
    <row r="63" spans="2:7" x14ac:dyDescent="0.25">
      <c r="B63">
        <f t="shared" si="1"/>
        <v>440</v>
      </c>
      <c r="C63">
        <f t="shared" si="0"/>
        <v>2764.6015351590181</v>
      </c>
      <c r="E63">
        <f t="shared" si="2"/>
        <v>3.6481601415128567E-3</v>
      </c>
      <c r="F63">
        <f t="shared" si="3"/>
        <v>0.17054371979550292</v>
      </c>
      <c r="G63">
        <f t="shared" si="4"/>
        <v>0.17419187993701579</v>
      </c>
    </row>
    <row r="64" spans="2:7" x14ac:dyDescent="0.25">
      <c r="B64">
        <f t="shared" si="1"/>
        <v>450</v>
      </c>
      <c r="C64">
        <f t="shared" si="0"/>
        <v>2827.4333882308138</v>
      </c>
      <c r="E64">
        <f t="shared" si="2"/>
        <v>3.5670899161459046E-3</v>
      </c>
      <c r="F64">
        <f t="shared" si="3"/>
        <v>0.1744197134272189</v>
      </c>
      <c r="G64">
        <f t="shared" si="4"/>
        <v>0.17798680334336481</v>
      </c>
    </row>
    <row r="65" spans="2:7" x14ac:dyDescent="0.25">
      <c r="B65">
        <f t="shared" si="1"/>
        <v>460</v>
      </c>
      <c r="C65">
        <f t="shared" si="0"/>
        <v>2890.2652413026099</v>
      </c>
      <c r="E65">
        <f t="shared" si="2"/>
        <v>3.4895444831862109E-3</v>
      </c>
      <c r="F65">
        <f t="shared" si="3"/>
        <v>0.17829570705893488</v>
      </c>
      <c r="G65">
        <f t="shared" si="4"/>
        <v>0.18178525154212111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Kurowski</dc:creator>
  <cp:lastModifiedBy>Paul Kurowski</cp:lastModifiedBy>
  <dcterms:created xsi:type="dcterms:W3CDTF">2013-08-25T18:16:52Z</dcterms:created>
  <dcterms:modified xsi:type="dcterms:W3CDTF">2014-03-09T16:34:20Z</dcterms:modified>
</cp:coreProperties>
</file>